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610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G14" i="1" l="1"/>
  <c r="J14" i="1"/>
  <c r="I14" i="1" l="1"/>
  <c r="F14" i="1" l="1"/>
  <c r="D33" i="1" l="1"/>
  <c r="D32" i="1"/>
  <c r="D29" i="1"/>
  <c r="D27" i="1"/>
  <c r="D26" i="1"/>
  <c r="D17" i="1"/>
  <c r="D18" i="1"/>
  <c r="D19" i="1"/>
  <c r="D16" i="1"/>
  <c r="D12" i="1"/>
  <c r="D11" i="1"/>
  <c r="D10" i="1"/>
  <c r="D9" i="1"/>
  <c r="D8" i="1"/>
  <c r="D7" i="1"/>
  <c r="D6" i="1"/>
  <c r="D31" i="1" l="1"/>
  <c r="D28" i="1"/>
  <c r="D25" i="1"/>
  <c r="D23" i="1"/>
  <c r="D34" i="1" l="1"/>
  <c r="P26" i="1"/>
  <c r="Q26" i="1" s="1"/>
  <c r="P27" i="1"/>
  <c r="Q27" i="1" s="1"/>
  <c r="P29" i="1"/>
  <c r="Q29" i="1" s="1"/>
  <c r="P30" i="1"/>
  <c r="Q30" i="1" s="1"/>
  <c r="P32" i="1"/>
  <c r="Q32" i="1" s="1"/>
  <c r="P33" i="1"/>
  <c r="Q33" i="1" s="1"/>
  <c r="P22" i="1"/>
  <c r="Q22" i="1" s="1"/>
  <c r="P17" i="1"/>
  <c r="Q17" i="1" s="1"/>
  <c r="P18" i="1"/>
  <c r="Q18" i="1" s="1"/>
  <c r="P19" i="1"/>
  <c r="Q19" i="1" s="1"/>
  <c r="P16" i="1"/>
  <c r="Q1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6" i="1"/>
  <c r="Q6" i="1" s="1"/>
  <c r="F20" i="1" l="1"/>
  <c r="G20" i="1"/>
  <c r="H20" i="1"/>
  <c r="I20" i="1"/>
  <c r="J20" i="1"/>
  <c r="K20" i="1"/>
  <c r="L20" i="1"/>
  <c r="M20" i="1"/>
  <c r="N20" i="1"/>
  <c r="O20" i="1"/>
  <c r="E20" i="1"/>
  <c r="D20" i="1"/>
  <c r="E31" i="1"/>
  <c r="F31" i="1"/>
  <c r="G31" i="1"/>
  <c r="H31" i="1"/>
  <c r="I31" i="1"/>
  <c r="J31" i="1"/>
  <c r="K31" i="1"/>
  <c r="L31" i="1"/>
  <c r="M31" i="1"/>
  <c r="N31" i="1"/>
  <c r="N34" i="1" s="1"/>
  <c r="O31" i="1"/>
  <c r="E28" i="1"/>
  <c r="F28" i="1"/>
  <c r="G28" i="1"/>
  <c r="H28" i="1"/>
  <c r="I28" i="1"/>
  <c r="I34" i="1" s="1"/>
  <c r="J28" i="1"/>
  <c r="K28" i="1"/>
  <c r="L28" i="1"/>
  <c r="M28" i="1"/>
  <c r="N28" i="1"/>
  <c r="O28" i="1"/>
  <c r="E25" i="1"/>
  <c r="F25" i="1"/>
  <c r="G25" i="1"/>
  <c r="H25" i="1"/>
  <c r="I25" i="1"/>
  <c r="J25" i="1"/>
  <c r="K25" i="1"/>
  <c r="L25" i="1"/>
  <c r="M25" i="1"/>
  <c r="N25" i="1"/>
  <c r="O25" i="1"/>
  <c r="F23" i="1"/>
  <c r="G23" i="1"/>
  <c r="H23" i="1"/>
  <c r="I23" i="1"/>
  <c r="J23" i="1"/>
  <c r="K23" i="1"/>
  <c r="L23" i="1"/>
  <c r="M23" i="1"/>
  <c r="N23" i="1"/>
  <c r="O23" i="1"/>
  <c r="E23" i="1"/>
  <c r="L14" i="1"/>
  <c r="M14" i="1"/>
  <c r="N14" i="1"/>
  <c r="O14" i="1"/>
  <c r="K14" i="1"/>
  <c r="H14" i="1"/>
  <c r="E14" i="1"/>
  <c r="D14" i="1"/>
  <c r="J34" i="1" l="1"/>
  <c r="J35" i="1" s="1"/>
  <c r="F34" i="1"/>
  <c r="M34" i="1"/>
  <c r="E34" i="1"/>
  <c r="L34" i="1"/>
  <c r="L35" i="1" s="1"/>
  <c r="H34" i="1"/>
  <c r="O34" i="1"/>
  <c r="O35" i="1" s="1"/>
  <c r="K34" i="1"/>
  <c r="K35" i="1" s="1"/>
  <c r="G34" i="1"/>
  <c r="F35" i="1"/>
  <c r="P20" i="1"/>
  <c r="Q20" i="1" s="1"/>
  <c r="P25" i="1"/>
  <c r="Q25" i="1" s="1"/>
  <c r="P28" i="1"/>
  <c r="Q28" i="1" s="1"/>
  <c r="P31" i="1"/>
  <c r="Q31" i="1" s="1"/>
  <c r="I35" i="1"/>
  <c r="P23" i="1"/>
  <c r="Q23" i="1" s="1"/>
  <c r="H35" i="1"/>
  <c r="E35" i="1"/>
  <c r="N35" i="1"/>
  <c r="P14" i="1"/>
  <c r="Q14" i="1" s="1"/>
  <c r="M35" i="1"/>
  <c r="P34" i="1" l="1"/>
  <c r="Q34" i="1" s="1"/>
  <c r="G35" i="1"/>
  <c r="P35" i="1" s="1"/>
  <c r="Q35" i="1" s="1"/>
</calcChain>
</file>

<file path=xl/sharedStrings.xml><?xml version="1.0" encoding="utf-8"?>
<sst xmlns="http://schemas.openxmlformats.org/spreadsheetml/2006/main" count="41" uniqueCount="28">
  <si>
    <t>Код профессии</t>
  </si>
  <si>
    <t>Наименование специальности, профессии</t>
  </si>
  <si>
    <t>Контрольные цифры приема</t>
  </si>
  <si>
    <t>Всего принято за месяц по профессии, специальности</t>
  </si>
  <si>
    <t>ОЧНОЕ ОТДЕЛЕНИЕ (за счет бюджетных ассигнований бюджета Республики Коми)</t>
  </si>
  <si>
    <t>Техническое обслуживание и ремонт двигателей, систем и агрегатов автомобилей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</si>
  <si>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</si>
  <si>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</si>
  <si>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Организация перевозок и управление на транспорте (по видам)</t>
  </si>
  <si>
    <t xml:space="preserve"> Машинист дорожных и строительных машин  (на базе основного общего образования  (9 классов)</t>
  </si>
  <si>
    <t xml:space="preserve"> Машинист дорожных и строительных машин  (на базе среднего общего образования  (11 классов)</t>
  </si>
  <si>
    <t>Слесарь по ремонту автомобилей</t>
  </si>
  <si>
    <t>Мастер по ремонту и обслуживанию автомобилей (на базе основного общего образования (9 классов)</t>
  </si>
  <si>
    <t>ВСЕГО за день:</t>
  </si>
  <si>
    <t>ОЧНОЕ ОТДЕЛЕНИЕ (за счет средств физических и (или) юридических лиц)</t>
  </si>
  <si>
    <t>не менее 15 чел.</t>
  </si>
  <si>
    <t>Мастер по ремонту и обслуживанию автомобилей (на базе основного общего образования (11 классов)</t>
  </si>
  <si>
    <t>ЗАОЧНОЕ ОТДЕЛЕНИЕ (за счет бюджетных ассигнований бюджета Республики Коми)</t>
  </si>
  <si>
    <t>ЗАОЧНОЕ ОТДЕЛЕНИЕ (за счет средств физических и (или) юридических лиц)</t>
  </si>
  <si>
    <t>На базе 9 классов</t>
  </si>
  <si>
    <t xml:space="preserve">На базе 11 классов </t>
  </si>
  <si>
    <t>Технология лесозаготовок</t>
  </si>
  <si>
    <t>35.02.02</t>
  </si>
  <si>
    <t>ИТОГО принято на:</t>
  </si>
  <si>
    <t>Ежедневный отчет по приему на очное и заочное обучение 2021/2022 учебный год</t>
  </si>
  <si>
    <t>АВГУСТ</t>
  </si>
  <si>
    <t>Принято в ИЮНЕ-ИЮЛЕ</t>
  </si>
  <si>
    <t>ИТОГО принято за ИЮНЬ-АВГУСТ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</si>
</sst>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235/Documents/NetSpeakerphone/Received%20Files/&#1055;&#1088;&#1080;&#1077;&#1084;&#1085;&#1072;&#1103;%20&#1082;&#1086;&#1084;&#1080;&#1089;&#1089;&#1080;&#1103;-2/&#1045;&#1078;&#1077;&#1076;&#1085;&#1077;&#1074;&#1085;&#1099;&#1081;%20&#1086;&#1090;&#1095;&#1077;&#1090;%20&#1087;&#1086;%20&#1087;&#1088;&#1080;&#1077;&#1084;&#1091;%20&#1048;&#1070;&#1051;&#1068;%2030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B6">
            <v>109</v>
          </cell>
        </row>
        <row r="7">
          <cell r="AB7">
            <v>74</v>
          </cell>
        </row>
        <row r="8">
          <cell r="AB8">
            <v>82</v>
          </cell>
        </row>
        <row r="9">
          <cell r="AB9">
            <v>89</v>
          </cell>
        </row>
        <row r="10">
          <cell r="AB10">
            <v>197</v>
          </cell>
        </row>
        <row r="11">
          <cell r="AB11">
            <v>100</v>
          </cell>
        </row>
        <row r="12">
          <cell r="AB12">
            <v>41</v>
          </cell>
        </row>
        <row r="16">
          <cell r="AB16">
            <v>0</v>
          </cell>
        </row>
        <row r="26">
          <cell r="AB26">
            <v>4</v>
          </cell>
        </row>
        <row r="27">
          <cell r="AB27">
            <v>0</v>
          </cell>
        </row>
        <row r="29">
          <cell r="AB29">
            <v>1</v>
          </cell>
        </row>
        <row r="32">
          <cell r="AB32">
            <v>1</v>
          </cell>
        </row>
        <row r="33">
          <cell r="AB33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4" workbookViewId="0">
      <selection activeCell="K17" sqref="K17"/>
    </sheetView>
  </sheetViews>
  <sheetFormatPr defaultColWidth="15.42578125" defaultRowHeight="15" x14ac:dyDescent="0.25"/>
  <cols>
    <col min="1" max="1" width="12.5703125" style="1" customWidth="1"/>
    <col min="2" max="2" width="24.5703125" style="1" customWidth="1"/>
    <col min="3" max="3" width="7.42578125" style="1" customWidth="1"/>
    <col min="4" max="4" width="13.140625" style="2" customWidth="1"/>
    <col min="5" max="15" width="6.85546875" style="1" customWidth="1"/>
    <col min="16" max="16" width="17.42578125" style="1" customWidth="1"/>
    <col min="17" max="17" width="14.28515625" style="1" customWidth="1"/>
    <col min="18" max="16384" width="15.42578125" style="1"/>
  </cols>
  <sheetData>
    <row r="1" spans="1:17" ht="22.5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s="2" customFormat="1" ht="67.5" customHeight="1" x14ac:dyDescent="0.25">
      <c r="A3" s="21" t="s">
        <v>0</v>
      </c>
      <c r="B3" s="21" t="s">
        <v>1</v>
      </c>
      <c r="C3" s="23" t="s">
        <v>2</v>
      </c>
      <c r="D3" s="21" t="s">
        <v>26</v>
      </c>
      <c r="E3" s="24" t="s">
        <v>25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1" t="s">
        <v>3</v>
      </c>
      <c r="Q3" s="21" t="s">
        <v>27</v>
      </c>
    </row>
    <row r="4" spans="1:17" x14ac:dyDescent="0.25">
      <c r="A4" s="21"/>
      <c r="B4" s="21"/>
      <c r="C4" s="23"/>
      <c r="D4" s="21"/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15</v>
      </c>
      <c r="P4" s="21"/>
      <c r="Q4" s="21"/>
    </row>
    <row r="5" spans="1:17" ht="22.5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3.75" x14ac:dyDescent="0.25">
      <c r="A6" s="8">
        <v>39136</v>
      </c>
      <c r="B6" s="4" t="s">
        <v>5</v>
      </c>
      <c r="C6" s="9">
        <v>20</v>
      </c>
      <c r="D6" s="9">
        <f>[1]Лист1!$AB$6</f>
        <v>109</v>
      </c>
      <c r="E6" s="10">
        <v>4</v>
      </c>
      <c r="F6" s="10">
        <v>3</v>
      </c>
      <c r="G6" s="10">
        <v>4</v>
      </c>
      <c r="H6" s="10">
        <v>1</v>
      </c>
      <c r="I6" s="10">
        <v>2</v>
      </c>
      <c r="J6" s="10">
        <v>6</v>
      </c>
      <c r="K6" s="10">
        <v>0</v>
      </c>
      <c r="L6" s="10">
        <v>1</v>
      </c>
      <c r="M6" s="10">
        <v>3</v>
      </c>
      <c r="N6" s="10"/>
      <c r="O6" s="10"/>
      <c r="P6" s="13">
        <f t="shared" ref="P6:P14" si="0">SUM(E6:O6)</f>
        <v>24</v>
      </c>
      <c r="Q6" s="13">
        <f t="shared" ref="Q6:Q14" si="1">SUM(D6,P6)</f>
        <v>133</v>
      </c>
    </row>
    <row r="7" spans="1:17" ht="45" x14ac:dyDescent="0.25">
      <c r="A7" s="8">
        <v>38040</v>
      </c>
      <c r="B7" s="4" t="s">
        <v>6</v>
      </c>
      <c r="C7" s="9">
        <v>20</v>
      </c>
      <c r="D7" s="9">
        <f>[1]Лист1!$AB$7</f>
        <v>74</v>
      </c>
      <c r="E7" s="10">
        <v>2</v>
      </c>
      <c r="F7" s="10">
        <v>0</v>
      </c>
      <c r="G7" s="10">
        <v>0</v>
      </c>
      <c r="H7" s="10">
        <v>0</v>
      </c>
      <c r="I7" s="10">
        <v>0</v>
      </c>
      <c r="J7" s="10">
        <v>2</v>
      </c>
      <c r="K7" s="10">
        <v>2</v>
      </c>
      <c r="L7" s="10">
        <v>1</v>
      </c>
      <c r="M7" s="10">
        <v>1</v>
      </c>
      <c r="N7" s="10">
        <v>2</v>
      </c>
      <c r="O7" s="10"/>
      <c r="P7" s="13">
        <f t="shared" si="0"/>
        <v>10</v>
      </c>
      <c r="Q7" s="13">
        <f t="shared" si="1"/>
        <v>84</v>
      </c>
    </row>
    <row r="8" spans="1:17" ht="50.25" customHeight="1" x14ac:dyDescent="0.25">
      <c r="A8" s="8">
        <v>38406</v>
      </c>
      <c r="B8" s="4" t="s">
        <v>7</v>
      </c>
      <c r="C8" s="9">
        <v>25</v>
      </c>
      <c r="D8" s="9">
        <f>[1]Лист1!$AB$8</f>
        <v>82</v>
      </c>
      <c r="E8" s="10">
        <v>3</v>
      </c>
      <c r="F8" s="10">
        <v>3</v>
      </c>
      <c r="G8" s="10">
        <v>2</v>
      </c>
      <c r="H8" s="10">
        <v>0</v>
      </c>
      <c r="I8" s="10">
        <v>2</v>
      </c>
      <c r="J8" s="10">
        <v>5</v>
      </c>
      <c r="K8" s="10">
        <v>1</v>
      </c>
      <c r="L8" s="10">
        <v>1</v>
      </c>
      <c r="M8" s="10">
        <v>1</v>
      </c>
      <c r="N8" s="10">
        <v>2</v>
      </c>
      <c r="O8" s="10"/>
      <c r="P8" s="13">
        <f t="shared" si="0"/>
        <v>20</v>
      </c>
      <c r="Q8" s="13">
        <f t="shared" si="1"/>
        <v>102</v>
      </c>
    </row>
    <row r="9" spans="1:17" ht="33.75" x14ac:dyDescent="0.25">
      <c r="A9" s="8">
        <v>36945</v>
      </c>
      <c r="B9" s="6" t="s">
        <v>8</v>
      </c>
      <c r="C9" s="9">
        <v>20</v>
      </c>
      <c r="D9" s="9">
        <f>[1]Лист1!$AB$9</f>
        <v>89</v>
      </c>
      <c r="E9" s="10">
        <v>3</v>
      </c>
      <c r="F9" s="10">
        <v>0</v>
      </c>
      <c r="G9" s="10">
        <v>0</v>
      </c>
      <c r="H9" s="10">
        <v>0</v>
      </c>
      <c r="I9" s="10">
        <v>2</v>
      </c>
      <c r="J9" s="10">
        <v>2</v>
      </c>
      <c r="K9" s="10">
        <v>3</v>
      </c>
      <c r="L9" s="10">
        <v>4</v>
      </c>
      <c r="M9" s="10">
        <v>1</v>
      </c>
      <c r="N9" s="10">
        <v>2</v>
      </c>
      <c r="O9" s="10"/>
      <c r="P9" s="13">
        <f t="shared" si="0"/>
        <v>17</v>
      </c>
      <c r="Q9" s="13">
        <f t="shared" si="1"/>
        <v>106</v>
      </c>
    </row>
    <row r="10" spans="1:17" ht="48.75" customHeight="1" x14ac:dyDescent="0.25">
      <c r="A10" s="8">
        <v>42758</v>
      </c>
      <c r="B10" s="4" t="s">
        <v>12</v>
      </c>
      <c r="C10" s="9">
        <v>25</v>
      </c>
      <c r="D10" s="9">
        <f>[1]Лист1!$AB$10</f>
        <v>197</v>
      </c>
      <c r="E10" s="10">
        <v>3</v>
      </c>
      <c r="F10" s="10">
        <v>5</v>
      </c>
      <c r="G10" s="10">
        <v>3</v>
      </c>
      <c r="H10" s="10">
        <v>2</v>
      </c>
      <c r="I10" s="10">
        <v>4</v>
      </c>
      <c r="J10" s="10">
        <v>4</v>
      </c>
      <c r="K10" s="10">
        <v>1</v>
      </c>
      <c r="L10" s="10">
        <v>2</v>
      </c>
      <c r="M10" s="10">
        <v>2</v>
      </c>
      <c r="N10" s="10">
        <v>6</v>
      </c>
      <c r="O10" s="10"/>
      <c r="P10" s="13">
        <f t="shared" si="0"/>
        <v>32</v>
      </c>
      <c r="Q10" s="13">
        <f t="shared" si="1"/>
        <v>229</v>
      </c>
    </row>
    <row r="11" spans="1:17" ht="45" x14ac:dyDescent="0.25">
      <c r="A11" s="8">
        <v>38740</v>
      </c>
      <c r="B11" s="6" t="s">
        <v>9</v>
      </c>
      <c r="C11" s="9">
        <v>25</v>
      </c>
      <c r="D11" s="9">
        <f>[1]Лист1!$AB$11</f>
        <v>100</v>
      </c>
      <c r="E11" s="10">
        <v>0</v>
      </c>
      <c r="F11" s="10">
        <v>1</v>
      </c>
      <c r="G11" s="10">
        <v>1</v>
      </c>
      <c r="H11" s="10">
        <v>3</v>
      </c>
      <c r="I11" s="10">
        <v>0</v>
      </c>
      <c r="J11" s="10">
        <v>1</v>
      </c>
      <c r="K11" s="10">
        <v>0</v>
      </c>
      <c r="L11" s="10">
        <v>2</v>
      </c>
      <c r="M11" s="10">
        <v>2</v>
      </c>
      <c r="N11" s="10"/>
      <c r="O11" s="10"/>
      <c r="P11" s="13">
        <f t="shared" si="0"/>
        <v>10</v>
      </c>
      <c r="Q11" s="13">
        <f t="shared" si="1"/>
        <v>110</v>
      </c>
    </row>
    <row r="12" spans="1:17" ht="45" x14ac:dyDescent="0.25">
      <c r="A12" s="8">
        <v>38740</v>
      </c>
      <c r="B12" s="6" t="s">
        <v>10</v>
      </c>
      <c r="C12" s="9">
        <v>25</v>
      </c>
      <c r="D12" s="9">
        <f>[1]Лист1!$AB$12</f>
        <v>41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1</v>
      </c>
      <c r="M12" s="10"/>
      <c r="N12" s="10">
        <v>4</v>
      </c>
      <c r="O12" s="10"/>
      <c r="P12" s="13">
        <f t="shared" si="0"/>
        <v>7</v>
      </c>
      <c r="Q12" s="13">
        <f t="shared" si="1"/>
        <v>48</v>
      </c>
    </row>
    <row r="13" spans="1:17" x14ac:dyDescent="0.25">
      <c r="A13" s="11">
        <v>18511</v>
      </c>
      <c r="B13" s="4" t="s">
        <v>11</v>
      </c>
      <c r="C13" s="9">
        <v>30</v>
      </c>
      <c r="D13" s="9">
        <v>30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/>
      <c r="N13" s="10"/>
      <c r="O13" s="10"/>
      <c r="P13" s="13">
        <f t="shared" si="0"/>
        <v>0</v>
      </c>
      <c r="Q13" s="13">
        <f t="shared" si="1"/>
        <v>30</v>
      </c>
    </row>
    <row r="14" spans="1:17" s="2" customFormat="1" ht="14.25" x14ac:dyDescent="0.25">
      <c r="A14" s="16" t="s">
        <v>13</v>
      </c>
      <c r="B14" s="16"/>
      <c r="C14" s="16"/>
      <c r="D14" s="7">
        <f t="shared" ref="D14:K14" si="2">SUM(D6:D13)</f>
        <v>722</v>
      </c>
      <c r="E14" s="7">
        <f t="shared" si="2"/>
        <v>16</v>
      </c>
      <c r="F14" s="7">
        <f t="shared" si="2"/>
        <v>12</v>
      </c>
      <c r="G14" s="7">
        <f t="shared" si="2"/>
        <v>10</v>
      </c>
      <c r="H14" s="7">
        <f t="shared" si="2"/>
        <v>6</v>
      </c>
      <c r="I14" s="7">
        <f t="shared" si="2"/>
        <v>10</v>
      </c>
      <c r="J14" s="7">
        <f t="shared" si="2"/>
        <v>21</v>
      </c>
      <c r="K14" s="7">
        <f t="shared" si="2"/>
        <v>7</v>
      </c>
      <c r="L14" s="7">
        <f t="shared" ref="L14:O14" si="3">SUM(L6:L13)</f>
        <v>12</v>
      </c>
      <c r="M14" s="7">
        <f t="shared" si="3"/>
        <v>10</v>
      </c>
      <c r="N14" s="7">
        <f t="shared" si="3"/>
        <v>16</v>
      </c>
      <c r="O14" s="7">
        <f t="shared" si="3"/>
        <v>0</v>
      </c>
      <c r="P14" s="13">
        <f t="shared" si="0"/>
        <v>120</v>
      </c>
      <c r="Q14" s="13">
        <f t="shared" si="1"/>
        <v>842</v>
      </c>
    </row>
    <row r="15" spans="1:17" ht="22.5" x14ac:dyDescent="0.3">
      <c r="A15" s="17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45" x14ac:dyDescent="0.25">
      <c r="A16" s="12">
        <v>38040</v>
      </c>
      <c r="B16" s="4" t="s">
        <v>6</v>
      </c>
      <c r="C16" s="9">
        <v>5</v>
      </c>
      <c r="D16" s="9">
        <f>[1]Лист1!$AB$16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>SUM(E16:O16)</f>
        <v>0</v>
      </c>
      <c r="Q16" s="9">
        <f>SUM(P16,D16)</f>
        <v>0</v>
      </c>
    </row>
    <row r="17" spans="1:17" ht="33.75" x14ac:dyDescent="0.25">
      <c r="A17" s="12">
        <v>39136</v>
      </c>
      <c r="B17" s="4" t="s">
        <v>5</v>
      </c>
      <c r="C17" s="9">
        <v>5</v>
      </c>
      <c r="D17" s="14">
        <f>[1]Лист1!$AB$16</f>
        <v>0</v>
      </c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9">
        <f>SUM(E17:O17)</f>
        <v>1</v>
      </c>
      <c r="Q17" s="9">
        <f>SUM(P17,D17)</f>
        <v>1</v>
      </c>
    </row>
    <row r="18" spans="1:17" ht="33.75" x14ac:dyDescent="0.25">
      <c r="A18" s="12">
        <v>36945</v>
      </c>
      <c r="B18" s="6" t="s">
        <v>8</v>
      </c>
      <c r="C18" s="9">
        <v>5</v>
      </c>
      <c r="D18" s="14">
        <f>[1]Лист1!$AB$16</f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>
        <f>SUM(E18:O18)</f>
        <v>0</v>
      </c>
      <c r="Q18" s="9">
        <f>SUM(P18,D18)</f>
        <v>0</v>
      </c>
    </row>
    <row r="19" spans="1:17" ht="48" customHeight="1" x14ac:dyDescent="0.25">
      <c r="A19" s="12">
        <v>42758</v>
      </c>
      <c r="B19" s="4" t="s">
        <v>16</v>
      </c>
      <c r="C19" s="5" t="s">
        <v>15</v>
      </c>
      <c r="D19" s="14">
        <f>[1]Лист1!$AB$16</f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9">
        <f>SUM(E19:O19)</f>
        <v>0</v>
      </c>
      <c r="Q19" s="9">
        <f>SUM(P19,D19)</f>
        <v>0</v>
      </c>
    </row>
    <row r="20" spans="1:17" s="2" customFormat="1" ht="14.25" x14ac:dyDescent="0.25">
      <c r="A20" s="16" t="s">
        <v>13</v>
      </c>
      <c r="B20" s="16"/>
      <c r="C20" s="16"/>
      <c r="D20" s="9">
        <f>SUM(D16:D19)</f>
        <v>0</v>
      </c>
      <c r="E20" s="9">
        <f>SUM(E16:E19)</f>
        <v>0</v>
      </c>
      <c r="F20" s="9">
        <f t="shared" ref="F20:O20" si="4">SUM(F16:F19)</f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1</v>
      </c>
      <c r="N20" s="9">
        <f t="shared" si="4"/>
        <v>0</v>
      </c>
      <c r="O20" s="9">
        <f t="shared" si="4"/>
        <v>0</v>
      </c>
      <c r="P20" s="9">
        <f>SUM(E20:O20)</f>
        <v>1</v>
      </c>
      <c r="Q20" s="9">
        <f>SUM(P20,D20)</f>
        <v>1</v>
      </c>
    </row>
    <row r="21" spans="1:17" ht="22.5" x14ac:dyDescent="0.3">
      <c r="A21" s="17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45" x14ac:dyDescent="0.25">
      <c r="A22" s="12">
        <v>39136</v>
      </c>
      <c r="B22" s="4" t="s">
        <v>6</v>
      </c>
      <c r="C22" s="9">
        <v>20</v>
      </c>
      <c r="D22" s="9">
        <v>20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9">
        <f>SUM(E22:O22)</f>
        <v>0</v>
      </c>
      <c r="Q22" s="9">
        <f>SUM(D22,P22)</f>
        <v>20</v>
      </c>
    </row>
    <row r="23" spans="1:17" s="2" customFormat="1" ht="14.25" x14ac:dyDescent="0.25">
      <c r="A23" s="16" t="s">
        <v>13</v>
      </c>
      <c r="B23" s="16"/>
      <c r="C23" s="16"/>
      <c r="D23" s="9">
        <f>SUM(D22)</f>
        <v>20</v>
      </c>
      <c r="E23" s="9">
        <f>SUM(E22)</f>
        <v>0</v>
      </c>
      <c r="F23" s="9">
        <f t="shared" ref="F23:O23" si="5">SUM(F22)</f>
        <v>0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  <c r="P23" s="9">
        <f>SUM(E23:O23)</f>
        <v>0</v>
      </c>
      <c r="Q23" s="9">
        <f>SUM(D23,P23)</f>
        <v>20</v>
      </c>
    </row>
    <row r="24" spans="1:17" ht="22.5" x14ac:dyDescent="0.3">
      <c r="A24" s="17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2.25" customHeight="1" x14ac:dyDescent="0.25">
      <c r="A25" s="18">
        <v>39136</v>
      </c>
      <c r="B25" s="19" t="s">
        <v>5</v>
      </c>
      <c r="C25" s="19"/>
      <c r="D25" s="9">
        <f>SUM(D26:D27)</f>
        <v>4</v>
      </c>
      <c r="E25" s="9">
        <f t="shared" ref="E25:O25" si="6">SUM(E26:E27)</f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ref="P25:P35" si="7">SUM(E25:O25)</f>
        <v>0</v>
      </c>
      <c r="Q25" s="9">
        <f t="shared" ref="Q25:Q35" si="8">SUM(P25,D25)</f>
        <v>4</v>
      </c>
    </row>
    <row r="26" spans="1:17" x14ac:dyDescent="0.25">
      <c r="A26" s="18"/>
      <c r="B26" s="20" t="s">
        <v>19</v>
      </c>
      <c r="C26" s="20"/>
      <c r="D26" s="9">
        <f>[1]Лист1!$AB$26</f>
        <v>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>
        <f t="shared" si="7"/>
        <v>0</v>
      </c>
      <c r="Q26" s="9">
        <f t="shared" si="8"/>
        <v>4</v>
      </c>
    </row>
    <row r="27" spans="1:17" x14ac:dyDescent="0.25">
      <c r="A27" s="18"/>
      <c r="B27" s="20" t="s">
        <v>20</v>
      </c>
      <c r="C27" s="20"/>
      <c r="D27" s="9">
        <f>[1]Лист1!$AB$27</f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9">
        <f t="shared" si="7"/>
        <v>0</v>
      </c>
      <c r="Q27" s="9">
        <f t="shared" si="8"/>
        <v>0</v>
      </c>
    </row>
    <row r="28" spans="1:17" x14ac:dyDescent="0.25">
      <c r="A28" s="18" t="s">
        <v>22</v>
      </c>
      <c r="B28" s="19" t="s">
        <v>21</v>
      </c>
      <c r="C28" s="19"/>
      <c r="D28" s="9">
        <f>SUM(D29:D30)</f>
        <v>1</v>
      </c>
      <c r="E28" s="9">
        <f t="shared" ref="E28:O28" si="9">SUM(E29:E30)</f>
        <v>0</v>
      </c>
      <c r="F28" s="9">
        <f t="shared" si="9"/>
        <v>0</v>
      </c>
      <c r="G28" s="9">
        <f t="shared" si="9"/>
        <v>0</v>
      </c>
      <c r="H28" s="9">
        <f t="shared" si="9"/>
        <v>0</v>
      </c>
      <c r="I28" s="9">
        <f t="shared" si="9"/>
        <v>0</v>
      </c>
      <c r="J28" s="9">
        <f t="shared" si="9"/>
        <v>0</v>
      </c>
      <c r="K28" s="9">
        <f t="shared" si="9"/>
        <v>0</v>
      </c>
      <c r="L28" s="9">
        <f t="shared" si="9"/>
        <v>0</v>
      </c>
      <c r="M28" s="9">
        <f t="shared" si="9"/>
        <v>0</v>
      </c>
      <c r="N28" s="9">
        <f t="shared" si="9"/>
        <v>0</v>
      </c>
      <c r="O28" s="9">
        <f t="shared" si="9"/>
        <v>0</v>
      </c>
      <c r="P28" s="9">
        <f t="shared" si="7"/>
        <v>0</v>
      </c>
      <c r="Q28" s="9">
        <f t="shared" si="8"/>
        <v>1</v>
      </c>
    </row>
    <row r="29" spans="1:17" x14ac:dyDescent="0.25">
      <c r="A29" s="18"/>
      <c r="B29" s="20" t="s">
        <v>19</v>
      </c>
      <c r="C29" s="20"/>
      <c r="D29" s="9">
        <f>[1]Лист1!$AB$29</f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">
        <f t="shared" si="7"/>
        <v>0</v>
      </c>
      <c r="Q29" s="9">
        <f t="shared" si="8"/>
        <v>1</v>
      </c>
    </row>
    <row r="30" spans="1:17" x14ac:dyDescent="0.25">
      <c r="A30" s="18"/>
      <c r="B30" s="20" t="s">
        <v>20</v>
      </c>
      <c r="C30" s="20"/>
      <c r="D30" s="1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>
        <f t="shared" si="7"/>
        <v>0</v>
      </c>
      <c r="Q30" s="9">
        <f t="shared" si="8"/>
        <v>0</v>
      </c>
    </row>
    <row r="31" spans="1:17" ht="40.5" customHeight="1" x14ac:dyDescent="0.25">
      <c r="A31" s="18">
        <v>38040</v>
      </c>
      <c r="B31" s="19" t="s">
        <v>6</v>
      </c>
      <c r="C31" s="19"/>
      <c r="D31" s="9">
        <f>SUM(D32:D33)</f>
        <v>3</v>
      </c>
      <c r="E31" s="9">
        <f t="shared" ref="E31:O31" si="10">SUM(E32:E33)</f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1</v>
      </c>
      <c r="K31" s="9">
        <f t="shared" si="10"/>
        <v>0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>
        <f t="shared" si="7"/>
        <v>1</v>
      </c>
      <c r="Q31" s="9">
        <f t="shared" si="8"/>
        <v>4</v>
      </c>
    </row>
    <row r="32" spans="1:17" x14ac:dyDescent="0.25">
      <c r="A32" s="18"/>
      <c r="B32" s="20" t="s">
        <v>19</v>
      </c>
      <c r="C32" s="20"/>
      <c r="D32" s="9">
        <f>[1]Лист1!$AB$32</f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9">
        <f t="shared" si="7"/>
        <v>0</v>
      </c>
      <c r="Q32" s="9">
        <f t="shared" si="8"/>
        <v>1</v>
      </c>
    </row>
    <row r="33" spans="1:17" x14ac:dyDescent="0.25">
      <c r="A33" s="18"/>
      <c r="B33" s="20" t="s">
        <v>20</v>
      </c>
      <c r="C33" s="20"/>
      <c r="D33" s="9">
        <f>[1]Лист1!$AB$33</f>
        <v>2</v>
      </c>
      <c r="E33" s="10"/>
      <c r="F33" s="10"/>
      <c r="G33" s="10"/>
      <c r="H33" s="10"/>
      <c r="I33" s="10"/>
      <c r="J33" s="10">
        <v>1</v>
      </c>
      <c r="K33" s="10"/>
      <c r="L33" s="10"/>
      <c r="M33" s="10"/>
      <c r="N33" s="10"/>
      <c r="O33" s="10"/>
      <c r="P33" s="9">
        <f t="shared" si="7"/>
        <v>1</v>
      </c>
      <c r="Q33" s="9">
        <f t="shared" si="8"/>
        <v>3</v>
      </c>
    </row>
    <row r="34" spans="1:17" s="2" customFormat="1" ht="14.25" x14ac:dyDescent="0.25">
      <c r="A34" s="16" t="s">
        <v>13</v>
      </c>
      <c r="B34" s="16"/>
      <c r="C34" s="16"/>
      <c r="D34" s="9">
        <f>SUM(D31,D28,D25)</f>
        <v>8</v>
      </c>
      <c r="E34" s="9">
        <f>SUM(E31,E28,E25)</f>
        <v>0</v>
      </c>
      <c r="F34" s="9">
        <f t="shared" ref="F34:O34" si="11">SUM(F31,F28,F25)</f>
        <v>0</v>
      </c>
      <c r="G34" s="9">
        <f t="shared" si="11"/>
        <v>0</v>
      </c>
      <c r="H34" s="9">
        <f t="shared" si="11"/>
        <v>0</v>
      </c>
      <c r="I34" s="9">
        <f t="shared" si="11"/>
        <v>0</v>
      </c>
      <c r="J34" s="9">
        <f t="shared" si="11"/>
        <v>1</v>
      </c>
      <c r="K34" s="9">
        <f t="shared" si="11"/>
        <v>0</v>
      </c>
      <c r="L34" s="9">
        <f t="shared" si="11"/>
        <v>0</v>
      </c>
      <c r="M34" s="9">
        <f t="shared" si="11"/>
        <v>0</v>
      </c>
      <c r="N34" s="9">
        <f t="shared" si="11"/>
        <v>0</v>
      </c>
      <c r="O34" s="9">
        <f t="shared" si="11"/>
        <v>0</v>
      </c>
      <c r="P34" s="9">
        <f t="shared" si="7"/>
        <v>1</v>
      </c>
      <c r="Q34" s="9">
        <f t="shared" si="8"/>
        <v>9</v>
      </c>
    </row>
    <row r="35" spans="1:17" s="2" customFormat="1" ht="14.25" x14ac:dyDescent="0.25">
      <c r="A35" s="16" t="s">
        <v>23</v>
      </c>
      <c r="B35" s="16"/>
      <c r="C35" s="16"/>
      <c r="D35" s="9">
        <v>0</v>
      </c>
      <c r="E35" s="9">
        <f>SUM(E34,E23,E20,E14)</f>
        <v>16</v>
      </c>
      <c r="F35" s="9">
        <f t="shared" ref="F35:O35" si="12">SUM(F34,F23,F20,F14)</f>
        <v>12</v>
      </c>
      <c r="G35" s="9">
        <f t="shared" si="12"/>
        <v>10</v>
      </c>
      <c r="H35" s="9">
        <f t="shared" si="12"/>
        <v>6</v>
      </c>
      <c r="I35" s="9">
        <f t="shared" si="12"/>
        <v>10</v>
      </c>
      <c r="J35" s="9">
        <f t="shared" si="12"/>
        <v>22</v>
      </c>
      <c r="K35" s="9">
        <f t="shared" si="12"/>
        <v>7</v>
      </c>
      <c r="L35" s="9">
        <f t="shared" si="12"/>
        <v>12</v>
      </c>
      <c r="M35" s="9">
        <f t="shared" si="12"/>
        <v>11</v>
      </c>
      <c r="N35" s="9">
        <f t="shared" si="12"/>
        <v>16</v>
      </c>
      <c r="O35" s="9">
        <f t="shared" si="12"/>
        <v>0</v>
      </c>
      <c r="P35" s="9">
        <f t="shared" si="7"/>
        <v>122</v>
      </c>
      <c r="Q35" s="9">
        <f t="shared" si="8"/>
        <v>122</v>
      </c>
    </row>
  </sheetData>
  <mergeCells count="29">
    <mergeCell ref="Q3:Q4"/>
    <mergeCell ref="A5:Q5"/>
    <mergeCell ref="A3:A4"/>
    <mergeCell ref="B3:B4"/>
    <mergeCell ref="C3:C4"/>
    <mergeCell ref="D3:D4"/>
    <mergeCell ref="E3:O3"/>
    <mergeCell ref="P3:P4"/>
    <mergeCell ref="A34:C34"/>
    <mergeCell ref="A14:C14"/>
    <mergeCell ref="A15:Q15"/>
    <mergeCell ref="A20:C20"/>
    <mergeCell ref="A21:Q21"/>
    <mergeCell ref="A1:Q1"/>
    <mergeCell ref="A35:C35"/>
    <mergeCell ref="A23:C23"/>
    <mergeCell ref="A24:Q24"/>
    <mergeCell ref="A25:A27"/>
    <mergeCell ref="A28:A30"/>
    <mergeCell ref="A31:A3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sat236</dc:creator>
  <cp:lastModifiedBy>sat236</cp:lastModifiedBy>
  <cp:lastPrinted>2021-07-15T11:53:47Z</cp:lastPrinted>
  <dcterms:created xsi:type="dcterms:W3CDTF">2021-07-12T10:48:55Z</dcterms:created>
  <dcterms:modified xsi:type="dcterms:W3CDTF">2021-08-13T12:16:35Z</dcterms:modified>
</cp:coreProperties>
</file>